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Бурунча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8" i="3" l="1"/>
  <c r="F12" i="3"/>
  <c r="F32" i="3" s="1"/>
  <c r="G18" i="3"/>
  <c r="G12" i="3" s="1"/>
  <c r="G32" i="3" s="1"/>
  <c r="D20" i="1" s="1"/>
  <c r="D19" i="1" s="1"/>
  <c r="D18" i="1" s="1"/>
  <c r="D17" i="1" s="1"/>
  <c r="H12" i="3"/>
  <c r="I12" i="3"/>
  <c r="E12" i="3"/>
  <c r="D28" i="2"/>
  <c r="D27" i="2"/>
  <c r="D26" i="2" s="1"/>
  <c r="E28" i="2"/>
  <c r="E27" i="2" s="1"/>
  <c r="E26" i="2" s="1"/>
  <c r="F28" i="2"/>
  <c r="G28" i="2"/>
  <c r="G27" i="2" s="1"/>
  <c r="G26" i="2" s="1"/>
  <c r="F27" i="2"/>
  <c r="F26" i="2"/>
  <c r="C28" i="2"/>
  <c r="C27" i="2"/>
  <c r="C26" i="2" s="1"/>
  <c r="D32" i="2"/>
  <c r="D31" i="2" s="1"/>
  <c r="E32" i="2"/>
  <c r="E31" i="2" s="1"/>
  <c r="F32" i="2"/>
  <c r="F31" i="2" s="1"/>
  <c r="F30" i="2" s="1"/>
  <c r="G32" i="2"/>
  <c r="G31" i="2" s="1"/>
  <c r="G30" i="2" s="1"/>
  <c r="C32" i="2"/>
  <c r="C31" i="2" s="1"/>
  <c r="C30" i="2" s="1"/>
  <c r="F34" i="2"/>
  <c r="G34" i="2"/>
  <c r="C34" i="2"/>
  <c r="D44" i="2"/>
  <c r="D43" i="2"/>
  <c r="D42" i="2" s="1"/>
  <c r="D41" i="2" s="1"/>
  <c r="D40" i="2" s="1"/>
  <c r="E44" i="2"/>
  <c r="E43" i="2"/>
  <c r="E42" i="2" s="1"/>
  <c r="E41" i="2" s="1"/>
  <c r="E40" i="2" s="1"/>
  <c r="E34" i="2" s="1"/>
  <c r="F44" i="2"/>
  <c r="F43" i="2"/>
  <c r="F42" i="2" s="1"/>
  <c r="F41" i="2" s="1"/>
  <c r="G44" i="2"/>
  <c r="G43" i="2"/>
  <c r="G42" i="2" s="1"/>
  <c r="G41" i="2" s="1"/>
  <c r="C44" i="2"/>
  <c r="C42" i="2"/>
  <c r="C41" i="2" s="1"/>
  <c r="F17" i="2"/>
  <c r="F16" i="2"/>
  <c r="G17" i="2"/>
  <c r="G16" i="2"/>
  <c r="C17" i="2"/>
  <c r="C16" i="2"/>
  <c r="F14" i="2"/>
  <c r="F12" i="2"/>
  <c r="F11" i="2" s="1"/>
  <c r="F10" i="2" s="1"/>
  <c r="E16" i="1" s="1"/>
  <c r="E15" i="1" s="1"/>
  <c r="E14" i="1" s="1"/>
  <c r="E13" i="1" s="1"/>
  <c r="G14" i="2"/>
  <c r="G12" i="2"/>
  <c r="G11" i="2" s="1"/>
  <c r="G10" i="2" s="1"/>
  <c r="F16" i="1" s="1"/>
  <c r="F15" i="1" s="1"/>
  <c r="F14" i="1" s="1"/>
  <c r="F13" i="1" s="1"/>
  <c r="C14" i="2"/>
  <c r="C12" i="2"/>
  <c r="C11" i="2" s="1"/>
  <c r="C10" i="2" s="1"/>
  <c r="C16" i="1" s="1"/>
  <c r="C15" i="1" s="1"/>
  <c r="C14" i="1" s="1"/>
  <c r="C13" i="1" s="1"/>
  <c r="F21" i="3"/>
  <c r="G21" i="3"/>
  <c r="H21" i="3"/>
  <c r="I21" i="3"/>
  <c r="I32" i="3" s="1"/>
  <c r="F20" i="1" s="1"/>
  <c r="F19" i="1" s="1"/>
  <c r="F18" i="1" s="1"/>
  <c r="F17" i="1" s="1"/>
  <c r="E21" i="3"/>
  <c r="F30" i="3"/>
  <c r="G30" i="3"/>
  <c r="H30" i="3"/>
  <c r="I30" i="3"/>
  <c r="E30" i="3"/>
  <c r="F24" i="3"/>
  <c r="G24" i="3"/>
  <c r="H24" i="3"/>
  <c r="I24" i="3"/>
  <c r="E24" i="3"/>
  <c r="D35" i="2"/>
  <c r="D34" i="2" s="1"/>
  <c r="E35" i="2"/>
  <c r="D37" i="2"/>
  <c r="E37" i="2"/>
  <c r="D48" i="2"/>
  <c r="E48" i="2"/>
  <c r="D51" i="2"/>
  <c r="E51" i="2"/>
  <c r="I28" i="3"/>
  <c r="I26" i="3"/>
  <c r="I19" i="3"/>
  <c r="H28" i="3"/>
  <c r="H26" i="3"/>
  <c r="H32" i="3" s="1"/>
  <c r="E20" i="1" s="1"/>
  <c r="E19" i="1" s="1"/>
  <c r="E18" i="1" s="1"/>
  <c r="E17" i="1" s="1"/>
  <c r="H19" i="3"/>
  <c r="G26" i="3"/>
  <c r="E26" i="3"/>
  <c r="E19" i="3"/>
  <c r="E32" i="3" s="1"/>
  <c r="C20" i="1" s="1"/>
  <c r="C19" i="1" s="1"/>
  <c r="C18" i="1" s="1"/>
  <c r="C17" i="1" s="1"/>
  <c r="G19" i="3"/>
  <c r="F26" i="3"/>
  <c r="F19" i="3"/>
  <c r="F28" i="3"/>
  <c r="G28" i="3"/>
  <c r="E28" i="3"/>
  <c r="C13" i="2"/>
  <c r="G13" i="2"/>
  <c r="F13" i="2"/>
  <c r="D30" i="2" l="1"/>
  <c r="D24" i="2" s="1"/>
  <c r="D22" i="2" s="1"/>
  <c r="D17" i="2" s="1"/>
  <c r="D16" i="2" s="1"/>
  <c r="D15" i="2" s="1"/>
  <c r="D14" i="2" s="1"/>
  <c r="F12" i="1"/>
  <c r="C12" i="1"/>
  <c r="E12" i="1"/>
  <c r="E30" i="2"/>
  <c r="E24" i="2" s="1"/>
  <c r="E22" i="2" s="1"/>
  <c r="E17" i="2" s="1"/>
  <c r="E16" i="2" s="1"/>
  <c r="E15" i="2" s="1"/>
  <c r="E14" i="2" s="1"/>
  <c r="E12" i="2" l="1"/>
  <c r="E11" i="2" s="1"/>
  <c r="E10" i="2" s="1"/>
  <c r="E9" i="2" s="1"/>
  <c r="E13" i="2"/>
  <c r="D13" i="2"/>
  <c r="D12" i="2"/>
  <c r="D11" i="2" s="1"/>
  <c r="D10" i="2" s="1"/>
  <c r="D16" i="1" l="1"/>
  <c r="D15" i="1" s="1"/>
  <c r="D14" i="1" s="1"/>
  <c r="D13" i="1" s="1"/>
  <c r="D12" i="1" s="1"/>
  <c r="D9" i="2"/>
</calcChain>
</file>

<file path=xl/sharedStrings.xml><?xml version="1.0" encoding="utf-8"?>
<sst xmlns="http://schemas.openxmlformats.org/spreadsheetml/2006/main" count="212" uniqueCount="169">
  <si>
    <t>Приложение 1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</si>
  <si>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</si>
  <si>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</si>
  <si>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</si>
  <si>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</si>
  <si>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</si>
  <si>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</si>
  <si>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</si>
  <si>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</si>
  <si>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</si>
  <si>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</si>
  <si>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</si>
  <si>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</si>
  <si>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</si>
  <si>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</si>
  <si>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</si>
  <si>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</si>
  <si>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</si>
  <si>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</si>
  <si>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</si>
  <si>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</si>
  <si>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</si>
  <si>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</si>
  <si>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</si>
  <si>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</si>
  <si>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</si>
  <si>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</si>
  <si>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</si>
  <si>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</si>
  <si>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</si>
  <si>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</si>
  <si>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</si>
  <si>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</si>
  <si>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</si>
  <si>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</si>
  <si>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</si>
  <si>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</si>
  <si>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</si>
  <si>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</si>
  <si>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</si>
  <si>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 xml:space="preserve">Наименование </t>
  </si>
  <si>
    <t xml:space="preserve">Источники внутреннего финансирования дефицита местного бюджета </t>
  </si>
  <si>
    <t>Акцизы по подакцизным товарам (продукции), производимым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</si>
  <si>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</si>
  <si>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 xml:space="preserve">2016 год </t>
  </si>
  <si>
    <t xml:space="preserve">2017 год </t>
  </si>
  <si>
    <t>к решению Совета депутатов</t>
  </si>
  <si>
    <t xml:space="preserve">Бурунчинского сельсовета </t>
  </si>
  <si>
    <t>2017 год</t>
  </si>
  <si>
    <t>2018 год</t>
  </si>
  <si>
    <t>2019 год</t>
  </si>
  <si>
    <t>Приложение 2</t>
  </si>
  <si>
    <t>Приложение 3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</si>
  <si>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</si>
  <si>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</si>
  <si>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</si>
  <si>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</si>
  <si>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</si>
  <si>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Наименование показателя</t>
  </si>
  <si>
    <t>Код дохода по бюджетной классификации</t>
  </si>
  <si>
    <t>1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</si>
  <si>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</si>
  <si>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X</t>
  </si>
  <si>
    <t>000 10000000000000000</t>
  </si>
  <si>
    <t>000 10100000000000000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</si>
  <si>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</si>
  <si>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</si>
  <si>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</si>
  <si>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000 10102010011000110</t>
  </si>
  <si>
    <t>НАЛОГИ НА ТОВАРЫ (РАБОТЫ, УСЛУГИ), РЕАЛИЗУЕМЫЕ НА ТЕРРИТОРИИ РОССИЙСКОЙ ФЕДЕРАЦИИ</t>
  </si>
  <si>
    <t>000 10300000000000000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</si>
  <si>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</si>
  <si>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</si>
  <si>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</si>
  <si>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</si>
  <si>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</si>
  <si>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</si>
  <si>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</si>
  <si>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</si>
  <si>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</si>
  <si>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000 10600000000000000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</si>
  <si>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</si>
  <si>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</si>
  <si>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</si>
  <si>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000 10601030101000110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</si>
  <si>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</si>
  <si>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</si>
  <si>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</si>
  <si>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</si>
  <si>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</si>
  <si>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</si>
  <si>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</si>
  <si>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</si>
  <si>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</si>
  <si>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</si>
  <si>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</si>
  <si>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</si>
  <si>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</si>
  <si>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000 20000000000000000</t>
  </si>
  <si>
    <t>000 20200000000000000</t>
  </si>
  <si>
    <t>Субвенции бюджетам на государственную регистрацию актов гражданского состояния</t>
  </si>
  <si>
    <t>Субвенции бюджетам сельских поселений на государственную регистрацию актов гражданского состояния</t>
  </si>
  <si>
    <t>2020 год</t>
  </si>
  <si>
    <t>Функционирование высшего должностного лица субъекта Российской Федерации и муниципального образования</t>
  </si>
  <si>
    <t>(руб)</t>
  </si>
  <si>
    <t>РЗ</t>
  </si>
  <si>
    <t>ПР</t>
  </si>
  <si>
    <t>01</t>
  </si>
  <si>
    <t>00</t>
  </si>
  <si>
    <t>ОБЩЕГОСУДАРСТВЕННЫЕ ВОПРОСЫ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</si>
  <si>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</si>
  <si>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</si>
  <si>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</si>
  <si>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Органы юстиции</t>
  </si>
  <si>
    <t>03</t>
  </si>
  <si>
    <t>НАЦИОНАЛЬНАЯ ОБОРОНА</t>
  </si>
  <si>
    <t>НАЦИОНАЛЬНАЯ БЕЗОПАСНОСТЬ И ПРАВООХРАНИТЕЛЬНАЯ ДЕЯТЕЛЬНОСТЬ</t>
  </si>
  <si>
    <t>10</t>
  </si>
  <si>
    <t>Обеспечение пожарной безопасности</t>
  </si>
  <si>
    <t>НАЦИОНАЛЬНАЯ ЭКОНОМИКА</t>
  </si>
  <si>
    <t>09</t>
  </si>
  <si>
    <t>Дорожное хозяйство (дорожные фонды)</t>
  </si>
  <si>
    <t>05</t>
  </si>
  <si>
    <t>ЖИЛИЩНО-КОММУНАЛЬНОЕ ХОЗЯЙСТВО</t>
  </si>
  <si>
    <t>Благоустройство</t>
  </si>
  <si>
    <t>КУЛЬТУРА, КИНЕМАТОГРАФИЯ</t>
  </si>
  <si>
    <t>08</t>
  </si>
  <si>
    <t xml:space="preserve">Культура </t>
  </si>
  <si>
    <t>ИТОГО</t>
  </si>
  <si>
    <t>Социальная политика</t>
  </si>
  <si>
    <t>Пенсионное обеспечение</t>
  </si>
  <si>
    <t>х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</si>
  <si>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</si>
  <si>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</si>
  <si>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</si>
  <si>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</si>
  <si>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Рапределение бюджетных ассигнований местного бюджета  на 2019 год и на плановый период</t>
  </si>
  <si>
    <t>2020, 2021 годы по разделам и подразделам расходов классификации расходов  бюджета</t>
  </si>
  <si>
    <t>2021 год</t>
  </si>
  <si>
    <t>на 2019 год и на плановый период 2020-2021 годов</t>
  </si>
  <si>
    <t>000 20210000000000150</t>
  </si>
  <si>
    <t>000 20215001000000150</t>
  </si>
  <si>
    <t>000 20215001100000150</t>
  </si>
  <si>
    <t>000 20215002000000150</t>
  </si>
  <si>
    <t>000 20215002100000150</t>
  </si>
  <si>
    <t>000 20230000000000150</t>
  </si>
  <si>
    <t>000 20235930000000150</t>
  </si>
  <si>
    <t>000 20235930100000150</t>
  </si>
  <si>
    <t>000 20235118000000150</t>
  </si>
  <si>
    <t>000 20235118100000150</t>
  </si>
  <si>
    <t>000 10500000000000000</t>
  </si>
  <si>
    <t>000 10501000000000110</t>
  </si>
  <si>
    <t>000 10501020010000110</t>
  </si>
  <si>
    <t>000 10501021010000110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</si>
  <si>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</si>
  <si>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</si>
  <si>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</si>
  <si>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</si>
  <si>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13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</si>
  <si>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</si>
  <si>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</si>
  <si>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</si>
  <si>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</si>
  <si>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</si>
  <si>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000 10302241010000110</t>
  </si>
  <si>
    <t>000 10302251010000110</t>
  </si>
  <si>
    <t>000 10302261010000110</t>
  </si>
  <si>
    <t>Поступление доходов в  бюджет Бурунчинского сельсовета по кодам видов доходов, подвидов доходов на 2019 год и на плановый период 2020, 2021 годов</t>
  </si>
  <si>
    <t>от 31 мая 2019 года № 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</si>
</sst>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20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b/>
      <i/>
      <sz val="14"/>
      <name val="Times New Roman"/>
      <family val="1"/>
      <charset val="204"/>
    </font>
    <font>
      <sz val="8"/>
      <color indexed="8"/>
      <name val="Arial"/>
    </font>
    <font>
      <sz val="9"/>
      <color indexed="8"/>
      <name val="Arial"/>
      <family val="2"/>
      <charset val="204"/>
    </font>
    <font>
      <b/>
      <sz val="1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0" fillId="0" borderId="0"/>
    <xf numFmtId="0" fontId="14" fillId="0" borderId="0"/>
  </cellStyleXfs>
  <cellXfs count="83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/>
    <xf numFmtId="3" fontId="1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/>
    </xf>
    <xf numFmtId="49" fontId="9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" fillId="0" borderId="1" xfId="0" applyFont="1" applyFill="1" applyBorder="1" applyAlignment="1">
      <alignment horizontal="justify" vertical="center" wrapText="1"/>
    </xf>
    <xf numFmtId="0" fontId="12" fillId="0" borderId="0" xfId="0" applyFont="1"/>
    <xf numFmtId="49" fontId="9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15" fillId="0" borderId="3" xfId="3" applyFont="1" applyFill="1" applyBorder="1" applyAlignment="1">
      <alignment horizontal="left" vertical="top" wrapText="1"/>
    </xf>
    <xf numFmtId="0" fontId="15" fillId="0" borderId="4" xfId="3" applyFont="1" applyFill="1" applyBorder="1" applyAlignment="1">
      <alignment horizontal="center" vertical="center" wrapText="1"/>
    </xf>
    <xf numFmtId="0" fontId="15" fillId="0" borderId="5" xfId="3" applyFont="1" applyFill="1" applyBorder="1" applyAlignment="1">
      <alignment horizontal="left" vertical="top" wrapText="1"/>
    </xf>
    <xf numFmtId="0" fontId="15" fillId="0" borderId="6" xfId="3" applyFont="1" applyFill="1" applyBorder="1" applyAlignment="1">
      <alignment horizontal="center" vertical="center" wrapText="1"/>
    </xf>
    <xf numFmtId="0" fontId="15" fillId="0" borderId="7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vertical="top" wrapText="1"/>
    </xf>
    <xf numFmtId="4" fontId="1" fillId="0" borderId="1" xfId="0" applyNumberFormat="1" applyFont="1" applyBorder="1"/>
    <xf numFmtId="4" fontId="2" fillId="0" borderId="1" xfId="0" applyNumberFormat="1" applyFont="1" applyBorder="1"/>
    <xf numFmtId="4" fontId="2" fillId="0" borderId="1" xfId="0" applyNumberFormat="1" applyFont="1" applyFill="1" applyBorder="1"/>
    <xf numFmtId="4" fontId="1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justify"/>
    </xf>
    <xf numFmtId="49" fontId="8" fillId="0" borderId="1" xfId="0" applyNumberFormat="1" applyFont="1" applyFill="1" applyBorder="1" applyAlignment="1">
      <alignment horizontal="justify" wrapText="1"/>
    </xf>
    <xf numFmtId="49" fontId="8" fillId="0" borderId="1" xfId="0" applyNumberFormat="1" applyFont="1" applyFill="1" applyBorder="1" applyAlignment="1">
      <alignment horizontal="justify"/>
    </xf>
    <xf numFmtId="49" fontId="9" fillId="0" borderId="1" xfId="0" applyNumberFormat="1" applyFont="1" applyFill="1" applyBorder="1" applyAlignment="1">
      <alignment horizontal="justify"/>
    </xf>
    <xf numFmtId="49" fontId="1" fillId="0" borderId="1" xfId="0" applyNumberFormat="1" applyFont="1" applyFill="1" applyBorder="1" applyAlignment="1">
      <alignment horizontal="justify" wrapText="1"/>
    </xf>
    <xf numFmtId="49" fontId="2" fillId="0" borderId="1" xfId="0" applyNumberFormat="1" applyFont="1" applyFill="1" applyBorder="1" applyAlignment="1">
      <alignment horizontal="justify" wrapText="1"/>
    </xf>
    <xf numFmtId="49" fontId="1" fillId="0" borderId="1" xfId="0" applyNumberFormat="1" applyFont="1" applyFill="1" applyBorder="1" applyAlignment="1">
      <alignment horizontal="justify"/>
    </xf>
    <xf numFmtId="49" fontId="16" fillId="0" borderId="1" xfId="0" applyNumberFormat="1" applyFont="1" applyFill="1" applyBorder="1" applyAlignment="1">
      <alignment horizontal="justify"/>
    </xf>
    <xf numFmtId="0" fontId="1" fillId="0" borderId="0" xfId="0" applyFont="1" applyAlignment="1">
      <alignment horizontal="left"/>
    </xf>
    <xf numFmtId="0" fontId="8" fillId="2" borderId="1" xfId="0" applyFont="1" applyFill="1" applyBorder="1" applyAlignment="1">
      <alignment horizontal="justify" vertical="center" wrapText="1"/>
    </xf>
    <xf numFmtId="49" fontId="8" fillId="2" borderId="1" xfId="0" applyNumberFormat="1" applyFont="1" applyFill="1" applyBorder="1" applyAlignment="1">
      <alignment horizontal="justify" wrapText="1"/>
    </xf>
    <xf numFmtId="4" fontId="1" fillId="2" borderId="1" xfId="0" applyNumberFormat="1" applyFont="1" applyFill="1" applyBorder="1"/>
    <xf numFmtId="0" fontId="8" fillId="2" borderId="1" xfId="0" applyFont="1" applyFill="1" applyBorder="1" applyAlignment="1">
      <alignment horizontal="justify" vertical="center"/>
    </xf>
    <xf numFmtId="49" fontId="8" fillId="2" borderId="1" xfId="0" applyNumberFormat="1" applyFont="1" applyFill="1" applyBorder="1" applyAlignment="1">
      <alignment horizontal="justify"/>
    </xf>
    <xf numFmtId="0" fontId="2" fillId="2" borderId="1" xfId="0" applyFont="1" applyFill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justify"/>
    </xf>
    <xf numFmtId="4" fontId="2" fillId="2" borderId="1" xfId="0" applyNumberFormat="1" applyFont="1" applyFill="1" applyBorder="1"/>
    <xf numFmtId="0" fontId="9" fillId="2" borderId="1" xfId="0" applyFont="1" applyFill="1" applyBorder="1" applyAlignment="1">
      <alignment horizontal="justify" vertical="center"/>
    </xf>
    <xf numFmtId="49" fontId="9" fillId="2" borderId="1" xfId="0" applyNumberFormat="1" applyFont="1" applyFill="1" applyBorder="1" applyAlignment="1">
      <alignment horizontal="justify"/>
    </xf>
    <xf numFmtId="176" fontId="1" fillId="2" borderId="1" xfId="0" applyNumberFormat="1" applyFont="1" applyFill="1" applyBorder="1" applyAlignment="1">
      <alignment horizontal="justify" vertical="top" wrapText="1"/>
    </xf>
    <xf numFmtId="49" fontId="1" fillId="2" borderId="1" xfId="0" applyNumberFormat="1" applyFont="1" applyFill="1" applyBorder="1" applyAlignment="1">
      <alignment horizontal="justify" wrapText="1"/>
    </xf>
    <xf numFmtId="0" fontId="17" fillId="0" borderId="9" xfId="0" applyFont="1" applyBorder="1" applyAlignment="1">
      <alignment horizontal="left" vertical="top" wrapText="1"/>
    </xf>
    <xf numFmtId="0" fontId="19" fillId="0" borderId="1" xfId="0" applyFont="1" applyBorder="1" applyAlignment="1">
      <alignment wrapText="1"/>
    </xf>
    <xf numFmtId="0" fontId="18" fillId="0" borderId="9" xfId="0" applyFont="1" applyBorder="1" applyAlignment="1">
      <alignment horizontal="center" vertical="center" wrapText="1"/>
    </xf>
    <xf numFmtId="0" fontId="18" fillId="0" borderId="9" xfId="3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</cellXfs>
  <cellStyles count="4">
    <cellStyle name="Обычный" xfId="0" builtinId="0"/>
    <cellStyle name="Обычный 2 2" xfId="1"/>
    <cellStyle name="Обычный 2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="75" workbookViewId="0"/>
  </sheetViews>
  <sheetFormatPr defaultRowHeight="12.75" x14ac:dyDescent="0.2"/>
  <cols>
    <col min="1" max="1" width="35.28515625" customWidth="1"/>
    <col min="2" max="2" width="55.5703125" customWidth="1"/>
    <col min="3" max="3" width="18.85546875" customWidth="1"/>
    <col min="4" max="4" width="15.85546875" hidden="1" customWidth="1"/>
    <col min="5" max="5" width="16.140625" customWidth="1"/>
    <col min="6" max="6" width="17.5703125" customWidth="1"/>
  </cols>
  <sheetData>
    <row r="1" spans="1:6" ht="18.75" x14ac:dyDescent="0.3">
      <c r="C1" s="1" t="s">
        <v>0</v>
      </c>
      <c r="D1" s="1"/>
    </row>
    <row r="2" spans="1:6" ht="18.75" x14ac:dyDescent="0.3">
      <c r="C2" s="1" t="s">
        <v>46</v>
      </c>
      <c r="D2" s="1"/>
    </row>
    <row r="3" spans="1:6" ht="18.75" x14ac:dyDescent="0.3">
      <c r="C3" s="1" t="s">
        <v>47</v>
      </c>
      <c r="D3" s="1"/>
    </row>
    <row r="4" spans="1:6" ht="18.75" x14ac:dyDescent="0.3">
      <c r="C4" s="58" t="s">
        <v>168</v>
      </c>
      <c r="D4" s="1"/>
    </row>
    <row r="6" spans="1:6" ht="18.75" x14ac:dyDescent="0.3">
      <c r="A6" s="77" t="s">
        <v>41</v>
      </c>
      <c r="B6" s="78"/>
      <c r="C6" s="78"/>
      <c r="D6" s="78"/>
    </row>
    <row r="7" spans="1:6" ht="18.75" x14ac:dyDescent="0.3">
      <c r="A7" s="79" t="s">
        <v>139</v>
      </c>
      <c r="B7" s="79"/>
      <c r="C7" s="79"/>
      <c r="D7" s="79"/>
    </row>
    <row r="8" spans="1:6" ht="18.75" x14ac:dyDescent="0.3">
      <c r="A8" s="2"/>
      <c r="D8" s="3" t="s">
        <v>1</v>
      </c>
    </row>
    <row r="9" spans="1:6" ht="18.75" x14ac:dyDescent="0.3">
      <c r="A9" s="2"/>
    </row>
    <row r="10" spans="1:6" ht="150" x14ac:dyDescent="0.2">
      <c r="A10" s="4" t="s">
        <v>2</v>
      </c>
      <c r="B10" s="4" t="s">
        <v>3</v>
      </c>
      <c r="C10" s="4" t="s">
        <v>50</v>
      </c>
      <c r="D10" s="4" t="s">
        <v>49</v>
      </c>
      <c r="E10" s="4" t="s">
        <v>102</v>
      </c>
      <c r="F10" s="4" t="s">
        <v>138</v>
      </c>
    </row>
    <row r="11" spans="1:6" ht="56.25" x14ac:dyDescent="0.3">
      <c r="A11" s="4" t="s">
        <v>4</v>
      </c>
      <c r="B11" s="5" t="s">
        <v>5</v>
      </c>
      <c r="C11" s="44">
        <v>691844.16</v>
      </c>
      <c r="D11" s="44">
        <v>0</v>
      </c>
      <c r="E11" s="44">
        <v>0</v>
      </c>
      <c r="F11" s="44">
        <v>0</v>
      </c>
    </row>
    <row r="12" spans="1:6" ht="37.5" x14ac:dyDescent="0.3">
      <c r="A12" s="6" t="s">
        <v>6</v>
      </c>
      <c r="B12" s="7" t="s">
        <v>7</v>
      </c>
      <c r="C12" s="44">
        <f>C13+C17</f>
        <v>691844.16000000015</v>
      </c>
      <c r="D12" s="44" t="e">
        <f>D13+D17</f>
        <v>#REF!</v>
      </c>
      <c r="E12" s="44">
        <f>E13+E17</f>
        <v>0</v>
      </c>
      <c r="F12" s="44">
        <f>F13+F17</f>
        <v>0</v>
      </c>
    </row>
    <row r="13" spans="1:6" ht="18.75" x14ac:dyDescent="0.3">
      <c r="A13" s="6" t="s">
        <v>8</v>
      </c>
      <c r="B13" s="7" t="s">
        <v>9</v>
      </c>
      <c r="C13" s="44">
        <f t="shared" ref="C13:F15" si="0">C14</f>
        <v>-3897600</v>
      </c>
      <c r="D13" s="44">
        <f t="shared" si="0"/>
        <v>0</v>
      </c>
      <c r="E13" s="44">
        <f t="shared" si="0"/>
        <v>-3665600</v>
      </c>
      <c r="F13" s="44">
        <f t="shared" si="0"/>
        <v>-3865700</v>
      </c>
    </row>
    <row r="14" spans="1:6" ht="37.5" x14ac:dyDescent="0.3">
      <c r="A14" s="6" t="s">
        <v>10</v>
      </c>
      <c r="B14" s="7" t="s">
        <v>11</v>
      </c>
      <c r="C14" s="44">
        <f t="shared" si="0"/>
        <v>-3897600</v>
      </c>
      <c r="D14" s="44">
        <f t="shared" si="0"/>
        <v>0</v>
      </c>
      <c r="E14" s="44">
        <f t="shared" si="0"/>
        <v>-3665600</v>
      </c>
      <c r="F14" s="44">
        <f t="shared" si="0"/>
        <v>-3865700</v>
      </c>
    </row>
    <row r="15" spans="1:6" ht="37.5" x14ac:dyDescent="0.3">
      <c r="A15" s="6" t="s">
        <v>12</v>
      </c>
      <c r="B15" s="7" t="s">
        <v>13</v>
      </c>
      <c r="C15" s="44">
        <f t="shared" si="0"/>
        <v>-3897600</v>
      </c>
      <c r="D15" s="44">
        <f t="shared" si="0"/>
        <v>0</v>
      </c>
      <c r="E15" s="44">
        <f t="shared" si="0"/>
        <v>-3665600</v>
      </c>
      <c r="F15" s="44">
        <f t="shared" si="0"/>
        <v>-3865700</v>
      </c>
    </row>
    <row r="16" spans="1:6" ht="37.5" x14ac:dyDescent="0.3">
      <c r="A16" s="6" t="s">
        <v>14</v>
      </c>
      <c r="B16" s="7" t="s">
        <v>15</v>
      </c>
      <c r="C16" s="44">
        <f>-Лист2!C10</f>
        <v>-3897600</v>
      </c>
      <c r="D16" s="44">
        <f>-Лист2!D10</f>
        <v>0</v>
      </c>
      <c r="E16" s="44">
        <f>-Лист2!F10</f>
        <v>-3665600</v>
      </c>
      <c r="F16" s="44">
        <f>-Лист2!G10</f>
        <v>-3865700</v>
      </c>
    </row>
    <row r="17" spans="1:6" ht="18.75" x14ac:dyDescent="0.3">
      <c r="A17" s="6" t="s">
        <v>16</v>
      </c>
      <c r="B17" s="7" t="s">
        <v>17</v>
      </c>
      <c r="C17" s="44">
        <f t="shared" ref="C17:F19" si="1">C18</f>
        <v>4589444.16</v>
      </c>
      <c r="D17" s="44" t="e">
        <f t="shared" si="1"/>
        <v>#REF!</v>
      </c>
      <c r="E17" s="44">
        <f t="shared" si="1"/>
        <v>3665600</v>
      </c>
      <c r="F17" s="44">
        <f t="shared" si="1"/>
        <v>3865700</v>
      </c>
    </row>
    <row r="18" spans="1:6" ht="37.5" x14ac:dyDescent="0.3">
      <c r="A18" s="6" t="s">
        <v>18</v>
      </c>
      <c r="B18" s="7" t="s">
        <v>19</v>
      </c>
      <c r="C18" s="44">
        <f t="shared" si="1"/>
        <v>4589444.16</v>
      </c>
      <c r="D18" s="44" t="e">
        <f t="shared" si="1"/>
        <v>#REF!</v>
      </c>
      <c r="E18" s="44">
        <f t="shared" si="1"/>
        <v>3665600</v>
      </c>
      <c r="F18" s="44">
        <f t="shared" si="1"/>
        <v>3865700</v>
      </c>
    </row>
    <row r="19" spans="1:6" ht="37.5" x14ac:dyDescent="0.2">
      <c r="A19" s="6" t="s">
        <v>20</v>
      </c>
      <c r="B19" s="7" t="s">
        <v>21</v>
      </c>
      <c r="C19" s="45">
        <f t="shared" si="1"/>
        <v>4589444.16</v>
      </c>
      <c r="D19" s="45" t="e">
        <f t="shared" si="1"/>
        <v>#REF!</v>
      </c>
      <c r="E19" s="45">
        <f t="shared" si="1"/>
        <v>3665600</v>
      </c>
      <c r="F19" s="45">
        <f t="shared" si="1"/>
        <v>3865700</v>
      </c>
    </row>
    <row r="20" spans="1:6" ht="37.5" x14ac:dyDescent="0.2">
      <c r="A20" s="6" t="s">
        <v>22</v>
      </c>
      <c r="B20" s="7" t="s">
        <v>23</v>
      </c>
      <c r="C20" s="45">
        <f>Лист3!E32</f>
        <v>4589444.16</v>
      </c>
      <c r="D20" s="45" t="e">
        <f>Лист3!G32</f>
        <v>#REF!</v>
      </c>
      <c r="E20" s="45">
        <f>Лист3!H32</f>
        <v>3665600</v>
      </c>
      <c r="F20" s="45">
        <f>Лист3!I32</f>
        <v>3865700</v>
      </c>
    </row>
    <row r="21" spans="1:6" ht="18.75" x14ac:dyDescent="0.3">
      <c r="A21" s="8"/>
      <c r="B21" s="9"/>
      <c r="C21" s="10"/>
      <c r="D21" s="10"/>
    </row>
    <row r="22" spans="1:6" ht="18.75" x14ac:dyDescent="0.3">
      <c r="A22" s="8"/>
      <c r="B22" s="9"/>
      <c r="C22" s="10"/>
      <c r="D22" s="11"/>
    </row>
    <row r="23" spans="1:6" ht="18.75" x14ac:dyDescent="0.3">
      <c r="A23" s="8"/>
      <c r="B23" s="9"/>
      <c r="C23" s="10"/>
      <c r="D23" s="11"/>
    </row>
    <row r="24" spans="1:6" x14ac:dyDescent="0.2">
      <c r="C24" s="12"/>
      <c r="D24" s="12"/>
    </row>
    <row r="25" spans="1:6" x14ac:dyDescent="0.2">
      <c r="C25" s="12"/>
      <c r="D25" s="12"/>
    </row>
    <row r="26" spans="1:6" x14ac:dyDescent="0.2">
      <c r="C26" s="12"/>
      <c r="D26" s="12"/>
    </row>
    <row r="27" spans="1:6" x14ac:dyDescent="0.2">
      <c r="C27" s="12"/>
      <c r="D27" s="12"/>
    </row>
    <row r="28" spans="1:6" x14ac:dyDescent="0.2">
      <c r="C28" s="12"/>
      <c r="D28" s="12"/>
    </row>
    <row r="29" spans="1:6" x14ac:dyDescent="0.2">
      <c r="C29" s="12"/>
      <c r="D29" s="12"/>
    </row>
    <row r="30" spans="1:6" x14ac:dyDescent="0.2">
      <c r="C30" s="12"/>
      <c r="D30" s="12"/>
    </row>
    <row r="31" spans="1:6" x14ac:dyDescent="0.2">
      <c r="C31" s="12"/>
      <c r="D31" s="12"/>
    </row>
    <row r="32" spans="1:6" x14ac:dyDescent="0.2">
      <c r="C32" s="12"/>
      <c r="D32" s="12"/>
    </row>
    <row r="33" spans="3:4" x14ac:dyDescent="0.2">
      <c r="C33" s="12"/>
      <c r="D33" s="12"/>
    </row>
    <row r="34" spans="3:4" x14ac:dyDescent="0.2">
      <c r="C34" s="12"/>
      <c r="D34" s="12"/>
    </row>
    <row r="35" spans="3:4" x14ac:dyDescent="0.2">
      <c r="C35" s="12"/>
      <c r="D35" s="12"/>
    </row>
  </sheetData>
  <mergeCells count="2">
    <mergeCell ref="A6:D6"/>
    <mergeCell ref="A7:D7"/>
  </mergeCells>
  <phoneticPr fontId="11" type="noConversion"/>
  <pageMargins left="0.78740157480314965" right="0.78740157480314965" top="0.78740157480314965" bottom="0.78740157480314965" header="0" footer="0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zoomScale="75" workbookViewId="0">
      <selection activeCell="C5" sqref="C5"/>
    </sheetView>
  </sheetViews>
  <sheetFormatPr defaultRowHeight="15.75" x14ac:dyDescent="0.25"/>
  <cols>
    <col min="1" max="1" width="83.85546875" customWidth="1"/>
    <col min="2" max="2" width="26.140625" customWidth="1"/>
    <col min="3" max="3" width="16" style="14" customWidth="1"/>
    <col min="4" max="4" width="16" style="14" hidden="1" customWidth="1"/>
    <col min="5" max="5" width="15.85546875" style="14" hidden="1" customWidth="1"/>
    <col min="6" max="6" width="14.5703125" customWidth="1"/>
    <col min="7" max="7" width="13.28515625" customWidth="1"/>
  </cols>
  <sheetData>
    <row r="1" spans="1:7" ht="18.75" x14ac:dyDescent="0.3">
      <c r="B1" s="1" t="s">
        <v>24</v>
      </c>
      <c r="C1" s="1" t="s">
        <v>51</v>
      </c>
      <c r="D1" s="1"/>
      <c r="E1" s="1"/>
    </row>
    <row r="2" spans="1:7" ht="18.75" x14ac:dyDescent="0.3">
      <c r="B2" s="1" t="s">
        <v>25</v>
      </c>
      <c r="C2" s="1" t="s">
        <v>46</v>
      </c>
      <c r="D2" s="1"/>
      <c r="E2" s="1"/>
    </row>
    <row r="3" spans="1:7" ht="18.75" x14ac:dyDescent="0.3">
      <c r="B3" s="1" t="s">
        <v>26</v>
      </c>
      <c r="C3" s="1" t="s">
        <v>47</v>
      </c>
      <c r="D3" s="1"/>
      <c r="E3" s="1"/>
    </row>
    <row r="4" spans="1:7" ht="18.75" x14ac:dyDescent="0.3">
      <c r="A4" s="13"/>
      <c r="B4" s="1" t="s">
        <v>27</v>
      </c>
      <c r="C4" s="58" t="s">
        <v>168</v>
      </c>
      <c r="D4" s="1"/>
      <c r="E4" s="1"/>
    </row>
    <row r="5" spans="1:7" ht="18.75" x14ac:dyDescent="0.3">
      <c r="A5" s="13"/>
      <c r="B5" s="2"/>
      <c r="C5" s="2"/>
      <c r="D5" s="2"/>
      <c r="E5" s="2"/>
    </row>
    <row r="6" spans="1:7" ht="41.25" customHeight="1" x14ac:dyDescent="0.3">
      <c r="A6" s="78" t="s">
        <v>167</v>
      </c>
      <c r="B6" s="78"/>
      <c r="C6" s="78"/>
      <c r="D6" s="78"/>
      <c r="E6" s="78"/>
    </row>
    <row r="7" spans="1:7" ht="19.5" thickBot="1" x14ac:dyDescent="0.35">
      <c r="A7" s="81"/>
      <c r="B7" s="81"/>
      <c r="C7" s="81"/>
      <c r="E7" s="15"/>
    </row>
    <row r="8" spans="1:7" ht="66" customHeight="1" x14ac:dyDescent="0.2">
      <c r="A8" s="38" t="s">
        <v>58</v>
      </c>
      <c r="B8" s="41" t="s">
        <v>59</v>
      </c>
      <c r="C8" s="4">
        <v>2019</v>
      </c>
      <c r="D8" s="4" t="s">
        <v>48</v>
      </c>
      <c r="E8" s="4" t="s">
        <v>49</v>
      </c>
      <c r="F8" s="4">
        <v>2020</v>
      </c>
      <c r="G8" s="4">
        <v>2021</v>
      </c>
    </row>
    <row r="9" spans="1:7" x14ac:dyDescent="0.2">
      <c r="A9" s="40" t="s">
        <v>60</v>
      </c>
      <c r="B9" s="43">
        <v>2</v>
      </c>
      <c r="C9" s="16">
        <v>3</v>
      </c>
      <c r="D9" s="16">
        <f>D10+D14+D22+D34+D48+D51+D43</f>
        <v>0</v>
      </c>
      <c r="E9" s="16">
        <f>E10+E14+E22+E34+E48+E51+E43</f>
        <v>0</v>
      </c>
      <c r="F9" s="16">
        <v>4</v>
      </c>
      <c r="G9" s="16">
        <v>5</v>
      </c>
    </row>
    <row r="10" spans="1:7" ht="22.5" x14ac:dyDescent="0.2">
      <c r="A10" s="39" t="s">
        <v>61</v>
      </c>
      <c r="B10" s="42" t="s">
        <v>62</v>
      </c>
      <c r="C10" s="75">
        <f>C11+C41</f>
        <v>3897600</v>
      </c>
      <c r="D10" s="75">
        <f>D11+D41</f>
        <v>0</v>
      </c>
      <c r="E10" s="75">
        <f>E11+E41</f>
        <v>0</v>
      </c>
      <c r="F10" s="75">
        <f>F11+F41</f>
        <v>3665600</v>
      </c>
      <c r="G10" s="75">
        <f>G11+G41</f>
        <v>3865700</v>
      </c>
    </row>
    <row r="11" spans="1:7" x14ac:dyDescent="0.2">
      <c r="A11" s="37" t="s">
        <v>28</v>
      </c>
      <c r="B11" s="74" t="s">
        <v>63</v>
      </c>
      <c r="C11" s="75">
        <f>C12+C16+C26+C30</f>
        <v>1816100</v>
      </c>
      <c r="D11" s="75">
        <f>D12+D16+D26+D30</f>
        <v>0</v>
      </c>
      <c r="E11" s="75">
        <f>E12+E16+E26+E30</f>
        <v>0</v>
      </c>
      <c r="F11" s="75">
        <f>F12+F16+F26+F30</f>
        <v>1982200</v>
      </c>
      <c r="G11" s="75">
        <f>G12+G16+G26+G30</f>
        <v>2291800</v>
      </c>
    </row>
    <row r="12" spans="1:7" x14ac:dyDescent="0.2">
      <c r="A12" s="37" t="s">
        <v>29</v>
      </c>
      <c r="B12" s="74" t="s">
        <v>64</v>
      </c>
      <c r="C12" s="75">
        <f>C14</f>
        <v>836000</v>
      </c>
      <c r="D12" s="75">
        <f>D14</f>
        <v>0</v>
      </c>
      <c r="E12" s="75">
        <f>E14</f>
        <v>0</v>
      </c>
      <c r="F12" s="75">
        <f>F14</f>
        <v>872000</v>
      </c>
      <c r="G12" s="75">
        <f>G14</f>
        <v>911000</v>
      </c>
    </row>
    <row r="13" spans="1:7" x14ac:dyDescent="0.2">
      <c r="A13" s="37" t="s">
        <v>30</v>
      </c>
      <c r="B13" s="74" t="s">
        <v>65</v>
      </c>
      <c r="C13" s="76">
        <f t="shared" ref="C13:G14" si="0">C14</f>
        <v>836000</v>
      </c>
      <c r="D13" s="76">
        <f t="shared" si="0"/>
        <v>0</v>
      </c>
      <c r="E13" s="76">
        <f t="shared" si="0"/>
        <v>0</v>
      </c>
      <c r="F13" s="76">
        <f t="shared" si="0"/>
        <v>872000</v>
      </c>
      <c r="G13" s="76">
        <f t="shared" si="0"/>
        <v>911000</v>
      </c>
    </row>
    <row r="14" spans="1:7" ht="38.25" customHeight="1" x14ac:dyDescent="0.2">
      <c r="A14" s="37" t="s">
        <v>66</v>
      </c>
      <c r="B14" s="74" t="s">
        <v>67</v>
      </c>
      <c r="C14" s="76">
        <f t="shared" si="0"/>
        <v>836000</v>
      </c>
      <c r="D14" s="76">
        <f t="shared" si="0"/>
        <v>0</v>
      </c>
      <c r="E14" s="76">
        <f t="shared" si="0"/>
        <v>0</v>
      </c>
      <c r="F14" s="76">
        <f t="shared" si="0"/>
        <v>872000</v>
      </c>
      <c r="G14" s="76">
        <f t="shared" si="0"/>
        <v>911000</v>
      </c>
    </row>
    <row r="15" spans="1:7" ht="36" customHeight="1" x14ac:dyDescent="0.2">
      <c r="A15" s="37" t="s">
        <v>66</v>
      </c>
      <c r="B15" s="74" t="s">
        <v>68</v>
      </c>
      <c r="C15" s="76">
        <v>836000</v>
      </c>
      <c r="D15" s="76">
        <f>D16+D17+D18+D20</f>
        <v>0</v>
      </c>
      <c r="E15" s="76">
        <f>E16+E17+E18+E20</f>
        <v>0</v>
      </c>
      <c r="F15" s="76">
        <v>872000</v>
      </c>
      <c r="G15" s="76">
        <v>911000</v>
      </c>
    </row>
    <row r="16" spans="1:7" x14ac:dyDescent="0.2">
      <c r="A16" s="37" t="s">
        <v>69</v>
      </c>
      <c r="B16" s="74" t="s">
        <v>70</v>
      </c>
      <c r="C16" s="76">
        <f>C17</f>
        <v>505100</v>
      </c>
      <c r="D16" s="76">
        <f>D17</f>
        <v>0</v>
      </c>
      <c r="E16" s="76">
        <f>E17</f>
        <v>0</v>
      </c>
      <c r="F16" s="76">
        <f>F17</f>
        <v>635200</v>
      </c>
      <c r="G16" s="76">
        <f>G17</f>
        <v>905800</v>
      </c>
    </row>
    <row r="17" spans="1:7" x14ac:dyDescent="0.2">
      <c r="A17" s="37" t="s">
        <v>42</v>
      </c>
      <c r="B17" s="74" t="s">
        <v>71</v>
      </c>
      <c r="C17" s="76">
        <f>C18+C20+C22+C24</f>
        <v>505100</v>
      </c>
      <c r="D17" s="76">
        <f>D18+D20+D22+D24</f>
        <v>0</v>
      </c>
      <c r="E17" s="76">
        <f>E18+E20+E22+E24</f>
        <v>0</v>
      </c>
      <c r="F17" s="76">
        <f>F18+F20+F22+F24</f>
        <v>635200</v>
      </c>
      <c r="G17" s="76">
        <f>G18+G20+G22+G24</f>
        <v>905800</v>
      </c>
    </row>
    <row r="18" spans="1:7" ht="35.25" customHeight="1" x14ac:dyDescent="0.2">
      <c r="A18" s="71" t="s">
        <v>72</v>
      </c>
      <c r="B18" s="73" t="s">
        <v>73</v>
      </c>
      <c r="C18" s="76">
        <v>186400</v>
      </c>
      <c r="D18" s="76"/>
      <c r="E18" s="76"/>
      <c r="F18" s="76">
        <v>240800</v>
      </c>
      <c r="G18" s="76">
        <v>342700</v>
      </c>
    </row>
    <row r="19" spans="1:7" ht="48" customHeight="1" x14ac:dyDescent="0.2">
      <c r="A19" s="71" t="s">
        <v>159</v>
      </c>
      <c r="B19" s="73" t="s">
        <v>163</v>
      </c>
      <c r="C19" s="76">
        <v>186400</v>
      </c>
      <c r="D19" s="76"/>
      <c r="E19" s="76"/>
      <c r="F19" s="76">
        <v>240800</v>
      </c>
      <c r="G19" s="76">
        <v>342700</v>
      </c>
    </row>
    <row r="20" spans="1:7" ht="39" customHeight="1" x14ac:dyDescent="0.2">
      <c r="A20" s="71" t="s">
        <v>74</v>
      </c>
      <c r="B20" s="73" t="s">
        <v>75</v>
      </c>
      <c r="C20" s="76">
        <v>1300</v>
      </c>
      <c r="D20" s="76"/>
      <c r="E20" s="76"/>
      <c r="F20" s="76">
        <v>1600</v>
      </c>
      <c r="G20" s="76">
        <v>2200</v>
      </c>
    </row>
    <row r="21" spans="1:7" ht="58.5" customHeight="1" x14ac:dyDescent="0.2">
      <c r="A21" s="71" t="s">
        <v>160</v>
      </c>
      <c r="B21" s="73" t="s">
        <v>164</v>
      </c>
      <c r="C21" s="76">
        <v>1300</v>
      </c>
      <c r="D21" s="76"/>
      <c r="E21" s="76"/>
      <c r="F21" s="76">
        <v>1600</v>
      </c>
      <c r="G21" s="76">
        <v>2200</v>
      </c>
    </row>
    <row r="22" spans="1:7" ht="35.25" customHeight="1" x14ac:dyDescent="0.2">
      <c r="A22" s="71" t="s">
        <v>76</v>
      </c>
      <c r="B22" s="73" t="s">
        <v>77</v>
      </c>
      <c r="C22" s="75">
        <v>380600</v>
      </c>
      <c r="D22" s="75">
        <f>D24+D32</f>
        <v>0</v>
      </c>
      <c r="E22" s="75">
        <f>E24+E32</f>
        <v>0</v>
      </c>
      <c r="F22" s="75">
        <v>473900</v>
      </c>
      <c r="G22" s="75">
        <v>673800</v>
      </c>
    </row>
    <row r="23" spans="1:7" ht="48" customHeight="1" x14ac:dyDescent="0.2">
      <c r="A23" s="71" t="s">
        <v>161</v>
      </c>
      <c r="B23" s="73" t="s">
        <v>165</v>
      </c>
      <c r="C23" s="75">
        <v>380600</v>
      </c>
      <c r="D23" s="75"/>
      <c r="E23" s="75"/>
      <c r="F23" s="75">
        <v>473900</v>
      </c>
      <c r="G23" s="75">
        <v>673800</v>
      </c>
    </row>
    <row r="24" spans="1:7" ht="39" customHeight="1" x14ac:dyDescent="0.2">
      <c r="A24" s="71" t="s">
        <v>78</v>
      </c>
      <c r="B24" s="73" t="s">
        <v>79</v>
      </c>
      <c r="C24" s="75">
        <v>-63200</v>
      </c>
      <c r="D24" s="75">
        <f>D30+D31</f>
        <v>0</v>
      </c>
      <c r="E24" s="75">
        <f>E30+E31</f>
        <v>0</v>
      </c>
      <c r="F24" s="75">
        <v>-81100</v>
      </c>
      <c r="G24" s="75">
        <v>-112900</v>
      </c>
    </row>
    <row r="25" spans="1:7" ht="49.5" customHeight="1" x14ac:dyDescent="0.2">
      <c r="A25" s="71" t="s">
        <v>162</v>
      </c>
      <c r="B25" s="73" t="s">
        <v>166</v>
      </c>
      <c r="C25" s="75">
        <v>-63200</v>
      </c>
      <c r="D25" s="75"/>
      <c r="E25" s="75"/>
      <c r="F25" s="75">
        <v>-81100</v>
      </c>
      <c r="G25" s="75">
        <v>-112900</v>
      </c>
    </row>
    <row r="26" spans="1:7" ht="20.25" customHeight="1" x14ac:dyDescent="0.2">
      <c r="A26" s="37" t="s">
        <v>154</v>
      </c>
      <c r="B26" s="74" t="s">
        <v>150</v>
      </c>
      <c r="C26" s="75">
        <f>C27</f>
        <v>3000</v>
      </c>
      <c r="D26" s="75">
        <f t="shared" ref="D26:G28" si="1">D27</f>
        <v>0</v>
      </c>
      <c r="E26" s="75">
        <f t="shared" si="1"/>
        <v>0</v>
      </c>
      <c r="F26" s="75">
        <f t="shared" si="1"/>
        <v>3000</v>
      </c>
      <c r="G26" s="75">
        <f t="shared" si="1"/>
        <v>3000</v>
      </c>
    </row>
    <row r="27" spans="1:7" ht="23.25" customHeight="1" x14ac:dyDescent="0.2">
      <c r="A27" s="37" t="s">
        <v>155</v>
      </c>
      <c r="B27" s="74" t="s">
        <v>151</v>
      </c>
      <c r="C27" s="75">
        <f>C28</f>
        <v>3000</v>
      </c>
      <c r="D27" s="75">
        <f t="shared" si="1"/>
        <v>0</v>
      </c>
      <c r="E27" s="75">
        <f t="shared" si="1"/>
        <v>0</v>
      </c>
      <c r="F27" s="75">
        <f t="shared" si="1"/>
        <v>3000</v>
      </c>
      <c r="G27" s="75">
        <f t="shared" si="1"/>
        <v>3000</v>
      </c>
    </row>
    <row r="28" spans="1:7" ht="32.25" customHeight="1" x14ac:dyDescent="0.2">
      <c r="A28" s="37" t="s">
        <v>156</v>
      </c>
      <c r="B28" s="74" t="s">
        <v>152</v>
      </c>
      <c r="C28" s="75">
        <f>C29</f>
        <v>3000</v>
      </c>
      <c r="D28" s="75">
        <f t="shared" si="1"/>
        <v>0</v>
      </c>
      <c r="E28" s="75">
        <f t="shared" si="1"/>
        <v>0</v>
      </c>
      <c r="F28" s="75">
        <f t="shared" si="1"/>
        <v>3000</v>
      </c>
      <c r="G28" s="75">
        <f t="shared" si="1"/>
        <v>3000</v>
      </c>
    </row>
    <row r="29" spans="1:7" ht="31.5" customHeight="1" x14ac:dyDescent="0.2">
      <c r="A29" s="37" t="s">
        <v>157</v>
      </c>
      <c r="B29" s="74" t="s">
        <v>153</v>
      </c>
      <c r="C29" s="75">
        <v>3000</v>
      </c>
      <c r="D29" s="75"/>
      <c r="E29" s="75"/>
      <c r="F29" s="75">
        <v>3000</v>
      </c>
      <c r="G29" s="75">
        <v>3000</v>
      </c>
    </row>
    <row r="30" spans="1:7" x14ac:dyDescent="0.2">
      <c r="A30" s="37" t="s">
        <v>31</v>
      </c>
      <c r="B30" s="74" t="s">
        <v>80</v>
      </c>
      <c r="C30" s="75">
        <f>C31+C34</f>
        <v>472000</v>
      </c>
      <c r="D30" s="75">
        <f>D31+D34</f>
        <v>0</v>
      </c>
      <c r="E30" s="75">
        <f>E31+E34</f>
        <v>0</v>
      </c>
      <c r="F30" s="75">
        <f>F31+F34</f>
        <v>472000</v>
      </c>
      <c r="G30" s="75">
        <f>G31+G34</f>
        <v>472000</v>
      </c>
    </row>
    <row r="31" spans="1:7" x14ac:dyDescent="0.2">
      <c r="A31" s="37" t="s">
        <v>32</v>
      </c>
      <c r="B31" s="74" t="s">
        <v>81</v>
      </c>
      <c r="C31" s="75">
        <f t="shared" ref="C31:G32" si="2">C32</f>
        <v>3000</v>
      </c>
      <c r="D31" s="75">
        <f t="shared" si="2"/>
        <v>0</v>
      </c>
      <c r="E31" s="75">
        <f t="shared" si="2"/>
        <v>0</v>
      </c>
      <c r="F31" s="75">
        <f t="shared" si="2"/>
        <v>3000</v>
      </c>
      <c r="G31" s="75">
        <f t="shared" si="2"/>
        <v>3000</v>
      </c>
    </row>
    <row r="32" spans="1:7" ht="27" customHeight="1" x14ac:dyDescent="0.2">
      <c r="A32" s="37" t="s">
        <v>82</v>
      </c>
      <c r="B32" s="74" t="s">
        <v>83</v>
      </c>
      <c r="C32" s="75">
        <f t="shared" si="2"/>
        <v>3000</v>
      </c>
      <c r="D32" s="75">
        <f t="shared" si="2"/>
        <v>0</v>
      </c>
      <c r="E32" s="75">
        <f t="shared" si="2"/>
        <v>0</v>
      </c>
      <c r="F32" s="75">
        <f t="shared" si="2"/>
        <v>3000</v>
      </c>
      <c r="G32" s="75">
        <f t="shared" si="2"/>
        <v>3000</v>
      </c>
    </row>
    <row r="33" spans="1:7" ht="33.75" customHeight="1" x14ac:dyDescent="0.2">
      <c r="A33" s="37" t="s">
        <v>43</v>
      </c>
      <c r="B33" s="74" t="s">
        <v>84</v>
      </c>
      <c r="C33" s="75">
        <v>3000</v>
      </c>
      <c r="D33" s="75"/>
      <c r="E33" s="75"/>
      <c r="F33" s="75">
        <v>3000</v>
      </c>
      <c r="G33" s="75">
        <v>3000</v>
      </c>
    </row>
    <row r="34" spans="1:7" x14ac:dyDescent="0.2">
      <c r="A34" s="37" t="s">
        <v>33</v>
      </c>
      <c r="B34" s="74" t="s">
        <v>85</v>
      </c>
      <c r="C34" s="75">
        <f>C35+C40</f>
        <v>469000</v>
      </c>
      <c r="D34" s="75">
        <f>D35+D40</f>
        <v>0</v>
      </c>
      <c r="E34" s="75">
        <f>E35+E40</f>
        <v>0</v>
      </c>
      <c r="F34" s="75">
        <f>F35+F40</f>
        <v>469000</v>
      </c>
      <c r="G34" s="75">
        <f>G35+G40</f>
        <v>469000</v>
      </c>
    </row>
    <row r="35" spans="1:7" x14ac:dyDescent="0.2">
      <c r="A35" s="37" t="s">
        <v>86</v>
      </c>
      <c r="B35" s="74" t="s">
        <v>87</v>
      </c>
      <c r="C35" s="75">
        <v>23000</v>
      </c>
      <c r="D35" s="75">
        <f>D36</f>
        <v>0</v>
      </c>
      <c r="E35" s="75">
        <f>E36</f>
        <v>0</v>
      </c>
      <c r="F35" s="75">
        <v>23000</v>
      </c>
      <c r="G35" s="75">
        <v>23000</v>
      </c>
    </row>
    <row r="36" spans="1:7" ht="22.5" x14ac:dyDescent="0.2">
      <c r="A36" s="37" t="s">
        <v>88</v>
      </c>
      <c r="B36" s="74" t="s">
        <v>89</v>
      </c>
      <c r="C36" s="75">
        <v>23000</v>
      </c>
      <c r="D36" s="75"/>
      <c r="E36" s="75"/>
      <c r="F36" s="75">
        <v>23000</v>
      </c>
      <c r="G36" s="75">
        <v>23000</v>
      </c>
    </row>
    <row r="37" spans="1:7" ht="15.75" hidden="1" customHeight="1" x14ac:dyDescent="0.2">
      <c r="A37" s="37" t="s">
        <v>90</v>
      </c>
      <c r="B37" s="74" t="s">
        <v>91</v>
      </c>
      <c r="C37" s="75">
        <v>23000</v>
      </c>
      <c r="D37" s="75">
        <f>D38+D39</f>
        <v>0</v>
      </c>
      <c r="E37" s="75">
        <f>E38+E39</f>
        <v>0</v>
      </c>
      <c r="F37" s="75">
        <v>23000</v>
      </c>
      <c r="G37" s="75">
        <v>23000</v>
      </c>
    </row>
    <row r="38" spans="1:7" ht="15.75" hidden="1" customHeight="1" x14ac:dyDescent="0.2">
      <c r="A38" s="37" t="s">
        <v>92</v>
      </c>
      <c r="B38" s="74" t="s">
        <v>93</v>
      </c>
      <c r="C38" s="75">
        <v>446000</v>
      </c>
      <c r="D38" s="75"/>
      <c r="E38" s="75"/>
      <c r="F38" s="75">
        <v>446000</v>
      </c>
      <c r="G38" s="75">
        <v>446000</v>
      </c>
    </row>
    <row r="39" spans="1:7" ht="15.75" hidden="1" customHeight="1" x14ac:dyDescent="0.2">
      <c r="A39" s="37" t="s">
        <v>94</v>
      </c>
      <c r="B39" s="74" t="s">
        <v>95</v>
      </c>
      <c r="C39" s="75">
        <v>446000</v>
      </c>
      <c r="D39" s="75"/>
      <c r="E39" s="75"/>
      <c r="F39" s="75">
        <v>446000</v>
      </c>
      <c r="G39" s="75">
        <v>446000</v>
      </c>
    </row>
    <row r="40" spans="1:7" ht="36.75" customHeight="1" x14ac:dyDescent="0.2">
      <c r="A40" s="37" t="s">
        <v>96</v>
      </c>
      <c r="B40" s="74" t="s">
        <v>97</v>
      </c>
      <c r="C40" s="75">
        <v>446000</v>
      </c>
      <c r="D40" s="75">
        <f>D41+D42</f>
        <v>0</v>
      </c>
      <c r="E40" s="75">
        <f>E41+E42</f>
        <v>0</v>
      </c>
      <c r="F40" s="75">
        <v>446000</v>
      </c>
      <c r="G40" s="75">
        <v>446000</v>
      </c>
    </row>
    <row r="41" spans="1:7" x14ac:dyDescent="0.2">
      <c r="A41" s="37" t="s">
        <v>34</v>
      </c>
      <c r="B41" s="74" t="s">
        <v>98</v>
      </c>
      <c r="C41" s="75">
        <f>C42</f>
        <v>2081500</v>
      </c>
      <c r="D41" s="75">
        <f>D42</f>
        <v>0</v>
      </c>
      <c r="E41" s="75">
        <f>E42</f>
        <v>0</v>
      </c>
      <c r="F41" s="75">
        <f>F42</f>
        <v>1683400</v>
      </c>
      <c r="G41" s="75">
        <f>G42</f>
        <v>1573900</v>
      </c>
    </row>
    <row r="42" spans="1:7" ht="22.5" x14ac:dyDescent="0.2">
      <c r="A42" s="37" t="s">
        <v>35</v>
      </c>
      <c r="B42" s="74" t="s">
        <v>99</v>
      </c>
      <c r="C42" s="75">
        <f>C43+C48</f>
        <v>2081500</v>
      </c>
      <c r="D42" s="75">
        <f>D43+D48</f>
        <v>0</v>
      </c>
      <c r="E42" s="75">
        <f>E43+E48</f>
        <v>0</v>
      </c>
      <c r="F42" s="75">
        <f>F43+F48</f>
        <v>1683400</v>
      </c>
      <c r="G42" s="75">
        <f>G43+G48</f>
        <v>1573900</v>
      </c>
    </row>
    <row r="43" spans="1:7" x14ac:dyDescent="0.2">
      <c r="A43" s="37" t="s">
        <v>53</v>
      </c>
      <c r="B43" s="74" t="s">
        <v>140</v>
      </c>
      <c r="C43" s="75">
        <v>1991600</v>
      </c>
      <c r="D43" s="75">
        <f t="shared" ref="C43:G44" si="3">D44</f>
        <v>0</v>
      </c>
      <c r="E43" s="75">
        <f t="shared" si="3"/>
        <v>0</v>
      </c>
      <c r="F43" s="75">
        <f t="shared" si="3"/>
        <v>1593500</v>
      </c>
      <c r="G43" s="75">
        <f t="shared" si="3"/>
        <v>1484000</v>
      </c>
    </row>
    <row r="44" spans="1:7" x14ac:dyDescent="0.2">
      <c r="A44" s="37" t="s">
        <v>54</v>
      </c>
      <c r="B44" s="74" t="s">
        <v>141</v>
      </c>
      <c r="C44" s="75">
        <f t="shared" si="3"/>
        <v>1691600</v>
      </c>
      <c r="D44" s="75">
        <f t="shared" si="3"/>
        <v>0</v>
      </c>
      <c r="E44" s="75">
        <f t="shared" si="3"/>
        <v>0</v>
      </c>
      <c r="F44" s="75">
        <f t="shared" si="3"/>
        <v>1593500</v>
      </c>
      <c r="G44" s="75">
        <f t="shared" si="3"/>
        <v>1484000</v>
      </c>
    </row>
    <row r="45" spans="1:7" ht="22.5" customHeight="1" x14ac:dyDescent="0.2">
      <c r="A45" s="37" t="s">
        <v>55</v>
      </c>
      <c r="B45" s="74" t="s">
        <v>142</v>
      </c>
      <c r="C45" s="75">
        <v>1691600</v>
      </c>
      <c r="D45" s="75"/>
      <c r="E45" s="75"/>
      <c r="F45" s="75">
        <v>1593500</v>
      </c>
      <c r="G45" s="75">
        <v>1484000</v>
      </c>
    </row>
    <row r="46" spans="1:7" ht="15.75" customHeight="1" x14ac:dyDescent="0.2">
      <c r="A46" s="71" t="s">
        <v>134</v>
      </c>
      <c r="B46" s="73" t="s">
        <v>143</v>
      </c>
      <c r="C46" s="75">
        <v>300000</v>
      </c>
      <c r="D46" s="75"/>
      <c r="E46" s="75"/>
      <c r="F46" s="75"/>
      <c r="G46" s="75"/>
    </row>
    <row r="47" spans="1:7" ht="16.5" customHeight="1" x14ac:dyDescent="0.2">
      <c r="A47" s="71" t="s">
        <v>135</v>
      </c>
      <c r="B47" s="73" t="s">
        <v>144</v>
      </c>
      <c r="C47" s="75">
        <v>300000</v>
      </c>
      <c r="D47" s="75"/>
      <c r="E47" s="75"/>
      <c r="F47" s="75"/>
      <c r="G47" s="75"/>
    </row>
    <row r="48" spans="1:7" x14ac:dyDescent="0.2">
      <c r="A48" s="37" t="s">
        <v>56</v>
      </c>
      <c r="B48" s="74" t="s">
        <v>145</v>
      </c>
      <c r="C48" s="75">
        <v>89900</v>
      </c>
      <c r="D48" s="75">
        <f>D49+D50</f>
        <v>0</v>
      </c>
      <c r="E48" s="75">
        <f>E49+E50</f>
        <v>0</v>
      </c>
      <c r="F48" s="75">
        <v>89900</v>
      </c>
      <c r="G48" s="75">
        <v>89900</v>
      </c>
    </row>
    <row r="49" spans="1:7" ht="22.5" customHeight="1" x14ac:dyDescent="0.2">
      <c r="A49" s="37" t="s">
        <v>100</v>
      </c>
      <c r="B49" s="74" t="s">
        <v>146</v>
      </c>
      <c r="C49" s="75">
        <v>0</v>
      </c>
      <c r="D49" s="75"/>
      <c r="E49" s="75"/>
      <c r="F49" s="75">
        <v>0</v>
      </c>
      <c r="G49" s="75">
        <v>0</v>
      </c>
    </row>
    <row r="50" spans="1:7" ht="22.5" x14ac:dyDescent="0.2">
      <c r="A50" s="37" t="s">
        <v>101</v>
      </c>
      <c r="B50" s="74" t="s">
        <v>147</v>
      </c>
      <c r="C50" s="75">
        <v>0</v>
      </c>
      <c r="D50" s="75"/>
      <c r="E50" s="75"/>
      <c r="F50" s="75">
        <v>0</v>
      </c>
      <c r="G50" s="75">
        <v>0</v>
      </c>
    </row>
    <row r="51" spans="1:7" ht="22.5" x14ac:dyDescent="0.2">
      <c r="A51" s="37" t="s">
        <v>36</v>
      </c>
      <c r="B51" s="74" t="s">
        <v>148</v>
      </c>
      <c r="C51" s="75">
        <v>89900</v>
      </c>
      <c r="D51" s="75">
        <f>D52</f>
        <v>0</v>
      </c>
      <c r="E51" s="75">
        <f>E52</f>
        <v>0</v>
      </c>
      <c r="F51" s="75">
        <v>89900</v>
      </c>
      <c r="G51" s="75">
        <v>89900</v>
      </c>
    </row>
    <row r="52" spans="1:7" ht="24.75" customHeight="1" x14ac:dyDescent="0.2">
      <c r="A52" s="37" t="s">
        <v>57</v>
      </c>
      <c r="B52" s="74" t="s">
        <v>149</v>
      </c>
      <c r="C52" s="75">
        <v>89900</v>
      </c>
      <c r="D52" s="75"/>
      <c r="E52" s="75"/>
      <c r="F52" s="75">
        <v>89900</v>
      </c>
      <c r="G52" s="75">
        <v>89900</v>
      </c>
    </row>
    <row r="53" spans="1:7" ht="12.75" x14ac:dyDescent="0.2">
      <c r="C53"/>
      <c r="D53"/>
      <c r="E53"/>
    </row>
    <row r="54" spans="1:7" ht="12.75" x14ac:dyDescent="0.2">
      <c r="C54"/>
      <c r="D54"/>
      <c r="E54"/>
    </row>
    <row r="55" spans="1:7" ht="12.75" x14ac:dyDescent="0.2">
      <c r="C55"/>
      <c r="D55"/>
      <c r="E55"/>
    </row>
    <row r="56" spans="1:7" ht="12.75" x14ac:dyDescent="0.2">
      <c r="C56"/>
      <c r="D56"/>
      <c r="E56"/>
    </row>
    <row r="57" spans="1:7" ht="12.75" x14ac:dyDescent="0.2">
      <c r="C57"/>
      <c r="D57"/>
      <c r="E57"/>
    </row>
    <row r="58" spans="1:7" ht="12.75" x14ac:dyDescent="0.2">
      <c r="C58"/>
      <c r="D58"/>
      <c r="E58"/>
    </row>
    <row r="59" spans="1:7" ht="12.75" x14ac:dyDescent="0.2">
      <c r="C59"/>
      <c r="D59"/>
      <c r="E59"/>
    </row>
    <row r="60" spans="1:7" ht="12.75" x14ac:dyDescent="0.2">
      <c r="C60"/>
      <c r="D60"/>
      <c r="E60"/>
    </row>
    <row r="61" spans="1:7" ht="12.75" x14ac:dyDescent="0.2">
      <c r="C61"/>
      <c r="D61"/>
      <c r="E61"/>
    </row>
    <row r="62" spans="1:7" ht="12.75" x14ac:dyDescent="0.2">
      <c r="C62"/>
      <c r="D62"/>
      <c r="E62"/>
    </row>
    <row r="63" spans="1:7" ht="12.75" x14ac:dyDescent="0.2">
      <c r="C63"/>
      <c r="D63"/>
      <c r="E63"/>
    </row>
    <row r="64" spans="1:7" ht="12.75" x14ac:dyDescent="0.2">
      <c r="C64"/>
      <c r="D64"/>
      <c r="E64"/>
    </row>
    <row r="65" spans="1:5" ht="12.75" x14ac:dyDescent="0.2">
      <c r="C65"/>
      <c r="D65"/>
      <c r="E65"/>
    </row>
    <row r="66" spans="1:5" ht="12.75" x14ac:dyDescent="0.2">
      <c r="C66"/>
      <c r="D66"/>
      <c r="E66"/>
    </row>
    <row r="67" spans="1:5" ht="12.75" x14ac:dyDescent="0.2">
      <c r="C67"/>
      <c r="D67"/>
      <c r="E67"/>
    </row>
    <row r="68" spans="1:5" ht="12.75" x14ac:dyDescent="0.2">
      <c r="C68"/>
      <c r="D68"/>
      <c r="E68"/>
    </row>
    <row r="69" spans="1:5" ht="12.75" x14ac:dyDescent="0.2">
      <c r="C69"/>
      <c r="D69"/>
      <c r="E69"/>
    </row>
    <row r="70" spans="1:5" ht="12.75" x14ac:dyDescent="0.2">
      <c r="C70"/>
      <c r="D70"/>
      <c r="E70"/>
    </row>
    <row r="74" spans="1:5" ht="18.75" x14ac:dyDescent="0.3">
      <c r="A74" s="80"/>
      <c r="B74" s="80"/>
      <c r="C74" s="80"/>
      <c r="D74" s="80"/>
      <c r="E74" s="80"/>
    </row>
  </sheetData>
  <mergeCells count="3">
    <mergeCell ref="A6:E6"/>
    <mergeCell ref="A74:E74"/>
    <mergeCell ref="A7:C7"/>
  </mergeCells>
  <phoneticPr fontId="11" type="noConversion"/>
  <pageMargins left="1.1811023622047245" right="0.78740157480314965" top="0.78740157480314965" bottom="0.78740157480314965" header="0" footer="0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zoomScale="75" workbookViewId="0"/>
  </sheetViews>
  <sheetFormatPr defaultRowHeight="12.75" x14ac:dyDescent="0.2"/>
  <cols>
    <col min="1" max="1" width="1.7109375" customWidth="1"/>
    <col min="2" max="2" width="66.140625" customWidth="1"/>
    <col min="3" max="3" width="5.42578125" customWidth="1"/>
    <col min="4" max="4" width="5.28515625" customWidth="1"/>
    <col min="5" max="5" width="16.28515625" customWidth="1"/>
    <col min="6" max="6" width="16" hidden="1" customWidth="1"/>
    <col min="7" max="7" width="15.85546875" hidden="1" customWidth="1"/>
    <col min="8" max="8" width="17.28515625" customWidth="1"/>
    <col min="9" max="9" width="15.7109375" customWidth="1"/>
  </cols>
  <sheetData>
    <row r="1" spans="1:9" ht="18.75" x14ac:dyDescent="0.3">
      <c r="B1" s="1" t="s">
        <v>24</v>
      </c>
      <c r="C1" s="1"/>
      <c r="D1" s="1"/>
      <c r="E1" s="1" t="s">
        <v>52</v>
      </c>
      <c r="F1" s="1"/>
      <c r="G1" s="1"/>
    </row>
    <row r="2" spans="1:9" ht="18.75" x14ac:dyDescent="0.3">
      <c r="B2" s="1" t="s">
        <v>25</v>
      </c>
      <c r="C2" s="1"/>
      <c r="D2" s="1"/>
      <c r="E2" s="1" t="s">
        <v>46</v>
      </c>
      <c r="F2" s="1"/>
      <c r="G2" s="1"/>
    </row>
    <row r="3" spans="1:9" ht="18.75" x14ac:dyDescent="0.3">
      <c r="B3" s="1" t="s">
        <v>26</v>
      </c>
      <c r="C3" s="1"/>
      <c r="D3" s="1"/>
      <c r="E3" s="1" t="s">
        <v>47</v>
      </c>
      <c r="F3" s="1"/>
      <c r="G3" s="1"/>
    </row>
    <row r="4" spans="1:9" ht="18.75" x14ac:dyDescent="0.3">
      <c r="A4" s="13"/>
      <c r="B4" s="1" t="s">
        <v>27</v>
      </c>
      <c r="C4" s="1"/>
      <c r="D4" s="1"/>
      <c r="E4" s="58" t="s">
        <v>168</v>
      </c>
      <c r="F4" s="1"/>
      <c r="G4" s="1"/>
    </row>
    <row r="5" spans="1:9" ht="15.75" x14ac:dyDescent="0.25">
      <c r="E5" s="14"/>
      <c r="F5" s="17"/>
      <c r="G5" s="17"/>
    </row>
    <row r="6" spans="1:9" ht="15.75" x14ac:dyDescent="0.25">
      <c r="E6" s="14"/>
      <c r="F6" s="14"/>
      <c r="G6" s="14"/>
    </row>
    <row r="7" spans="1:9" ht="18.75" customHeight="1" x14ac:dyDescent="0.3">
      <c r="A7" s="77" t="s">
        <v>136</v>
      </c>
      <c r="B7" s="77"/>
      <c r="C7" s="77"/>
      <c r="D7" s="77"/>
      <c r="E7" s="77"/>
      <c r="F7" s="77"/>
      <c r="G7" s="77"/>
      <c r="H7" s="77"/>
      <c r="I7" s="77"/>
    </row>
    <row r="8" spans="1:9" ht="31.5" customHeight="1" x14ac:dyDescent="0.2">
      <c r="A8" s="82" t="s">
        <v>137</v>
      </c>
      <c r="B8" s="82"/>
      <c r="C8" s="82"/>
      <c r="D8" s="82"/>
      <c r="E8" s="82"/>
      <c r="F8" s="82"/>
      <c r="G8" s="82"/>
      <c r="H8" s="82"/>
      <c r="I8" s="82"/>
    </row>
    <row r="9" spans="1:9" ht="18.75" x14ac:dyDescent="0.2">
      <c r="A9" s="17"/>
      <c r="B9" s="17"/>
      <c r="C9" s="17"/>
      <c r="D9" s="17"/>
      <c r="E9" s="18"/>
      <c r="F9" s="18"/>
      <c r="G9" s="19" t="s">
        <v>1</v>
      </c>
    </row>
    <row r="10" spans="1:9" ht="15.75" x14ac:dyDescent="0.2">
      <c r="A10" s="17"/>
      <c r="B10" s="17"/>
      <c r="C10" s="17"/>
      <c r="D10" s="17"/>
      <c r="E10" s="18"/>
      <c r="F10" s="18"/>
      <c r="G10" s="18"/>
      <c r="I10" t="s">
        <v>104</v>
      </c>
    </row>
    <row r="11" spans="1:9" ht="18.75" x14ac:dyDescent="0.2">
      <c r="A11" s="20"/>
      <c r="B11" s="21" t="s">
        <v>40</v>
      </c>
      <c r="C11" s="21" t="s">
        <v>105</v>
      </c>
      <c r="D11" s="21" t="s">
        <v>106</v>
      </c>
      <c r="E11" s="4" t="s">
        <v>50</v>
      </c>
      <c r="F11" s="4" t="s">
        <v>44</v>
      </c>
      <c r="G11" s="4" t="s">
        <v>45</v>
      </c>
      <c r="H11" s="4" t="s">
        <v>102</v>
      </c>
      <c r="I11" s="4" t="s">
        <v>138</v>
      </c>
    </row>
    <row r="12" spans="1:9" ht="18.75" x14ac:dyDescent="0.3">
      <c r="A12" s="22"/>
      <c r="B12" s="23" t="s">
        <v>109</v>
      </c>
      <c r="C12" s="50" t="s">
        <v>107</v>
      </c>
      <c r="D12" s="50" t="s">
        <v>108</v>
      </c>
      <c r="E12" s="47">
        <f>E13+E14+E17+E18</f>
        <v>1544632</v>
      </c>
      <c r="F12" s="47" t="e">
        <f>F13+F14+F17+F18</f>
        <v>#REF!</v>
      </c>
      <c r="G12" s="47" t="e">
        <f>G13+G14+G17+G18</f>
        <v>#REF!</v>
      </c>
      <c r="H12" s="47">
        <f>H13+H14+H17+H18</f>
        <v>1501900</v>
      </c>
      <c r="I12" s="47">
        <f>I13+I14+I17+I18</f>
        <v>1431400</v>
      </c>
    </row>
    <row r="13" spans="1:9" ht="56.25" x14ac:dyDescent="0.3">
      <c r="A13" s="24"/>
      <c r="B13" s="25" t="s">
        <v>103</v>
      </c>
      <c r="C13" s="51" t="s">
        <v>107</v>
      </c>
      <c r="D13" s="51" t="s">
        <v>110</v>
      </c>
      <c r="E13" s="46">
        <v>436400</v>
      </c>
      <c r="F13" s="46"/>
      <c r="G13" s="46"/>
      <c r="H13" s="46">
        <v>536400</v>
      </c>
      <c r="I13" s="46">
        <v>536400</v>
      </c>
    </row>
    <row r="14" spans="1:9" ht="75" x14ac:dyDescent="0.3">
      <c r="A14" s="24"/>
      <c r="B14" s="59" t="s">
        <v>111</v>
      </c>
      <c r="C14" s="60" t="s">
        <v>107</v>
      </c>
      <c r="D14" s="60" t="s">
        <v>112</v>
      </c>
      <c r="E14" s="61">
        <v>1094750</v>
      </c>
      <c r="F14" s="61"/>
      <c r="G14" s="61"/>
      <c r="H14" s="61">
        <v>952650</v>
      </c>
      <c r="I14" s="61">
        <v>882150</v>
      </c>
    </row>
    <row r="15" spans="1:9" ht="18.75" hidden="1" x14ac:dyDescent="0.3">
      <c r="A15" s="24"/>
      <c r="B15" s="62" t="s">
        <v>37</v>
      </c>
      <c r="C15" s="63"/>
      <c r="D15" s="63"/>
      <c r="E15" s="61"/>
      <c r="F15" s="61"/>
      <c r="G15" s="61"/>
      <c r="H15" s="61"/>
      <c r="I15" s="61"/>
    </row>
    <row r="16" spans="1:9" ht="18.75" hidden="1" x14ac:dyDescent="0.3">
      <c r="A16" s="22"/>
      <c r="B16" s="64" t="s">
        <v>38</v>
      </c>
      <c r="C16" s="65"/>
      <c r="D16" s="65"/>
      <c r="E16" s="66"/>
      <c r="F16" s="66"/>
      <c r="G16" s="66"/>
      <c r="H16" s="66"/>
      <c r="I16" s="66"/>
    </row>
    <row r="17" spans="1:9" ht="57.75" customHeight="1" x14ac:dyDescent="0.3">
      <c r="A17" s="24"/>
      <c r="B17" s="62" t="s">
        <v>133</v>
      </c>
      <c r="C17" s="60" t="s">
        <v>107</v>
      </c>
      <c r="D17" s="60" t="s">
        <v>132</v>
      </c>
      <c r="E17" s="61">
        <v>12850</v>
      </c>
      <c r="F17" s="61"/>
      <c r="G17" s="61"/>
      <c r="H17" s="61">
        <v>12850</v>
      </c>
      <c r="I17" s="61">
        <v>12850</v>
      </c>
    </row>
    <row r="18" spans="1:9" ht="27.75" customHeight="1" x14ac:dyDescent="0.3">
      <c r="A18" s="24"/>
      <c r="B18" s="72" t="s">
        <v>37</v>
      </c>
      <c r="C18" s="60" t="s">
        <v>107</v>
      </c>
      <c r="D18" s="60" t="s">
        <v>158</v>
      </c>
      <c r="E18" s="66">
        <v>632</v>
      </c>
      <c r="F18" s="66" t="e">
        <f>#REF!</f>
        <v>#REF!</v>
      </c>
      <c r="G18" s="66" t="e">
        <f>#REF!</f>
        <v>#REF!</v>
      </c>
      <c r="H18" s="66">
        <v>0</v>
      </c>
      <c r="I18" s="66">
        <v>0</v>
      </c>
    </row>
    <row r="19" spans="1:9" s="36" customFormat="1" ht="18.75" x14ac:dyDescent="0.3">
      <c r="A19" s="35"/>
      <c r="B19" s="67" t="s">
        <v>115</v>
      </c>
      <c r="C19" s="68" t="s">
        <v>110</v>
      </c>
      <c r="D19" s="68" t="s">
        <v>108</v>
      </c>
      <c r="E19" s="66">
        <f>E20</f>
        <v>89900</v>
      </c>
      <c r="F19" s="66">
        <f>F20</f>
        <v>0</v>
      </c>
      <c r="G19" s="66">
        <f>G20</f>
        <v>0</v>
      </c>
      <c r="H19" s="66">
        <f>H20</f>
        <v>89900</v>
      </c>
      <c r="I19" s="66">
        <f>I20</f>
        <v>89900</v>
      </c>
    </row>
    <row r="20" spans="1:9" s="34" customFormat="1" ht="18.75" x14ac:dyDescent="0.3">
      <c r="A20" s="24"/>
      <c r="B20" s="69" t="s">
        <v>39</v>
      </c>
      <c r="C20" s="70" t="s">
        <v>110</v>
      </c>
      <c r="D20" s="70" t="s">
        <v>114</v>
      </c>
      <c r="E20" s="61">
        <v>89900</v>
      </c>
      <c r="F20" s="61"/>
      <c r="G20" s="61"/>
      <c r="H20" s="61">
        <v>89900</v>
      </c>
      <c r="I20" s="61">
        <v>89900</v>
      </c>
    </row>
    <row r="21" spans="1:9" ht="37.5" x14ac:dyDescent="0.3">
      <c r="A21" s="22"/>
      <c r="B21" s="27" t="s">
        <v>116</v>
      </c>
      <c r="C21" s="55" t="s">
        <v>114</v>
      </c>
      <c r="D21" s="55" t="s">
        <v>108</v>
      </c>
      <c r="E21" s="48">
        <f>E22+E23</f>
        <v>34000</v>
      </c>
      <c r="F21" s="48">
        <f>F22+F23</f>
        <v>0</v>
      </c>
      <c r="G21" s="48">
        <f>G22+G23</f>
        <v>0</v>
      </c>
      <c r="H21" s="48">
        <f>H22+H23</f>
        <v>34000</v>
      </c>
      <c r="I21" s="48">
        <f>I22+I23</f>
        <v>34000</v>
      </c>
    </row>
    <row r="22" spans="1:9" ht="18.75" x14ac:dyDescent="0.3">
      <c r="A22" s="30"/>
      <c r="B22" s="33" t="s">
        <v>113</v>
      </c>
      <c r="C22" s="54" t="s">
        <v>114</v>
      </c>
      <c r="D22" s="54" t="s">
        <v>112</v>
      </c>
      <c r="E22" s="49">
        <v>0</v>
      </c>
      <c r="F22" s="49"/>
      <c r="G22" s="49"/>
      <c r="H22" s="49">
        <v>0</v>
      </c>
      <c r="I22" s="49">
        <v>0</v>
      </c>
    </row>
    <row r="23" spans="1:9" ht="18.75" x14ac:dyDescent="0.3">
      <c r="A23" s="24"/>
      <c r="B23" s="26" t="s">
        <v>118</v>
      </c>
      <c r="C23" s="52" t="s">
        <v>114</v>
      </c>
      <c r="D23" s="52" t="s">
        <v>117</v>
      </c>
      <c r="E23" s="49">
        <v>34000</v>
      </c>
      <c r="F23" s="49"/>
      <c r="G23" s="49"/>
      <c r="H23" s="49">
        <v>34000</v>
      </c>
      <c r="I23" s="49">
        <v>34000</v>
      </c>
    </row>
    <row r="24" spans="1:9" ht="18.75" x14ac:dyDescent="0.3">
      <c r="A24" s="22"/>
      <c r="B24" s="23" t="s">
        <v>119</v>
      </c>
      <c r="C24" s="50" t="s">
        <v>112</v>
      </c>
      <c r="D24" s="50" t="s">
        <v>108</v>
      </c>
      <c r="E24" s="48">
        <f>E25</f>
        <v>1156864.3</v>
      </c>
      <c r="F24" s="48">
        <f>F25</f>
        <v>0</v>
      </c>
      <c r="G24" s="48">
        <f>G25</f>
        <v>0</v>
      </c>
      <c r="H24" s="48">
        <f>H25</f>
        <v>635200</v>
      </c>
      <c r="I24" s="48">
        <f>I25</f>
        <v>905800</v>
      </c>
    </row>
    <row r="25" spans="1:9" s="32" customFormat="1" ht="18.75" x14ac:dyDescent="0.3">
      <c r="A25" s="30"/>
      <c r="B25" s="31" t="s">
        <v>121</v>
      </c>
      <c r="C25" s="56" t="s">
        <v>112</v>
      </c>
      <c r="D25" s="56" t="s">
        <v>120</v>
      </c>
      <c r="E25" s="49">
        <v>1156864.3</v>
      </c>
      <c r="F25" s="49"/>
      <c r="G25" s="49"/>
      <c r="H25" s="49">
        <v>635200</v>
      </c>
      <c r="I25" s="49">
        <v>905800</v>
      </c>
    </row>
    <row r="26" spans="1:9" ht="18.75" x14ac:dyDescent="0.3">
      <c r="A26" s="22"/>
      <c r="B26" s="23" t="s">
        <v>123</v>
      </c>
      <c r="C26" s="50" t="s">
        <v>122</v>
      </c>
      <c r="D26" s="50" t="s">
        <v>108</v>
      </c>
      <c r="E26" s="48">
        <f>E27</f>
        <v>25500</v>
      </c>
      <c r="F26" s="48">
        <f>F27</f>
        <v>0</v>
      </c>
      <c r="G26" s="48">
        <f>G27</f>
        <v>0</v>
      </c>
      <c r="H26" s="48">
        <f>H27</f>
        <v>0</v>
      </c>
      <c r="I26" s="48">
        <f>I27</f>
        <v>0</v>
      </c>
    </row>
    <row r="27" spans="1:9" ht="18.75" x14ac:dyDescent="0.3">
      <c r="A27" s="30"/>
      <c r="B27" s="31" t="s">
        <v>124</v>
      </c>
      <c r="C27" s="56" t="s">
        <v>122</v>
      </c>
      <c r="D27" s="56" t="s">
        <v>114</v>
      </c>
      <c r="E27" s="49">
        <v>25500</v>
      </c>
      <c r="F27" s="49"/>
      <c r="G27" s="49"/>
      <c r="H27" s="49">
        <v>0</v>
      </c>
      <c r="I27" s="49">
        <v>0</v>
      </c>
    </row>
    <row r="28" spans="1:9" ht="18.75" x14ac:dyDescent="0.3">
      <c r="A28" s="22"/>
      <c r="B28" s="28" t="s">
        <v>125</v>
      </c>
      <c r="C28" s="53" t="s">
        <v>126</v>
      </c>
      <c r="D28" s="53" t="s">
        <v>108</v>
      </c>
      <c r="E28" s="48">
        <f>E29</f>
        <v>1728547.86</v>
      </c>
      <c r="F28" s="48">
        <f>F29</f>
        <v>0</v>
      </c>
      <c r="G28" s="48">
        <f>G29</f>
        <v>0</v>
      </c>
      <c r="H28" s="48">
        <f>H29</f>
        <v>1404600</v>
      </c>
      <c r="I28" s="48">
        <f>I29</f>
        <v>1404600</v>
      </c>
    </row>
    <row r="29" spans="1:9" ht="18.75" x14ac:dyDescent="0.3">
      <c r="A29" s="24"/>
      <c r="B29" s="26" t="s">
        <v>127</v>
      </c>
      <c r="C29" s="52" t="s">
        <v>126</v>
      </c>
      <c r="D29" s="52" t="s">
        <v>107</v>
      </c>
      <c r="E29" s="49">
        <v>1728547.86</v>
      </c>
      <c r="F29" s="49"/>
      <c r="G29" s="49"/>
      <c r="H29" s="49">
        <v>1404600</v>
      </c>
      <c r="I29" s="49">
        <v>1404600</v>
      </c>
    </row>
    <row r="30" spans="1:9" ht="19.5" x14ac:dyDescent="0.35">
      <c r="A30" s="24"/>
      <c r="B30" s="23" t="s">
        <v>129</v>
      </c>
      <c r="C30" s="57" t="s">
        <v>117</v>
      </c>
      <c r="D30" s="57" t="s">
        <v>108</v>
      </c>
      <c r="E30" s="48">
        <f>E31</f>
        <v>10000</v>
      </c>
      <c r="F30" s="48">
        <f>F31</f>
        <v>0</v>
      </c>
      <c r="G30" s="48">
        <f>G31</f>
        <v>0</v>
      </c>
      <c r="H30" s="48">
        <f>H31</f>
        <v>0</v>
      </c>
      <c r="I30" s="48">
        <f>I31</f>
        <v>0</v>
      </c>
    </row>
    <row r="31" spans="1:9" ht="18.75" x14ac:dyDescent="0.3">
      <c r="A31" s="24"/>
      <c r="B31" s="26" t="s">
        <v>130</v>
      </c>
      <c r="C31" s="52" t="s">
        <v>117</v>
      </c>
      <c r="D31" s="52" t="s">
        <v>107</v>
      </c>
      <c r="E31" s="49">
        <v>10000</v>
      </c>
      <c r="F31" s="49"/>
      <c r="G31" s="49"/>
      <c r="H31" s="49">
        <v>0</v>
      </c>
      <c r="I31" s="49">
        <v>0</v>
      </c>
    </row>
    <row r="32" spans="1:9" ht="18.75" x14ac:dyDescent="0.3">
      <c r="A32" s="29"/>
      <c r="B32" s="28" t="s">
        <v>128</v>
      </c>
      <c r="C32" s="53" t="s">
        <v>131</v>
      </c>
      <c r="D32" s="53" t="s">
        <v>131</v>
      </c>
      <c r="E32" s="66">
        <f>E12+E19+E21+E24+E26+E28+E30</f>
        <v>4589444.16</v>
      </c>
      <c r="F32" s="48" t="e">
        <f>F12+F19+F21+F24+F26+F28+F30</f>
        <v>#REF!</v>
      </c>
      <c r="G32" s="48" t="e">
        <f>G12+G19+G21+G24+G26+G28+G30</f>
        <v>#REF!</v>
      </c>
      <c r="H32" s="48">
        <f>H12+H19+H21+H24+H26+H28+H30</f>
        <v>3665600</v>
      </c>
      <c r="I32" s="48">
        <f>I12+I19+I21+I24+I26+I28+I30</f>
        <v>3865700</v>
      </c>
    </row>
  </sheetData>
  <mergeCells count="2">
    <mergeCell ref="A7:I7"/>
    <mergeCell ref="A8:I8"/>
  </mergeCells>
  <phoneticPr fontId="11" type="noConversion"/>
  <pageMargins left="0.39370078740157483" right="0" top="0.59055118110236227" bottom="0.19685039370078741" header="0" footer="0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2019-02-04T11:03:34Z</cp:lastPrinted>
  <dcterms:created xsi:type="dcterms:W3CDTF">2010-12-16T03:42:04Z</dcterms:created>
  <dcterms:modified xsi:type="dcterms:W3CDTF">2019-06-11T05:30:46Z</dcterms:modified>
</cp:coreProperties>
</file>